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ezen.erdagi\Desktop\"/>
    </mc:Choice>
  </mc:AlternateContent>
  <bookViews>
    <workbookView xWindow="0" yWindow="0" windowWidth="24000" windowHeight="9615"/>
  </bookViews>
  <sheets>
    <sheet name="Sayf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 l="1"/>
  <c r="R31" i="1"/>
  <c r="R30" i="1"/>
  <c r="R29" i="1"/>
  <c r="R28" i="1"/>
  <c r="R24" i="1"/>
  <c r="R27" i="1"/>
  <c r="R26" i="1"/>
  <c r="R25" i="1"/>
  <c r="R23" i="1"/>
  <c r="R22" i="1"/>
  <c r="R21" i="1"/>
  <c r="R20" i="1"/>
  <c r="R19" i="1"/>
  <c r="H14" i="1"/>
  <c r="H13" i="1"/>
  <c r="H12" i="1"/>
  <c r="H8" i="1"/>
  <c r="H10" i="1"/>
  <c r="H11" i="1"/>
  <c r="H7" i="1"/>
  <c r="H6" i="1"/>
  <c r="H5" i="1"/>
  <c r="H4" i="1"/>
  <c r="H3" i="1"/>
  <c r="H2" i="1"/>
</calcChain>
</file>

<file path=xl/sharedStrings.xml><?xml version="1.0" encoding="utf-8"?>
<sst xmlns="http://schemas.openxmlformats.org/spreadsheetml/2006/main" count="187" uniqueCount="86">
  <si>
    <t>UZMAN YARDIMCISI</t>
  </si>
  <si>
    <t>İdari</t>
  </si>
  <si>
    <t>UYGULAMALI BİLİMLER FAKÜLTESİ</t>
  </si>
  <si>
    <t>DOKTOR ÖĞRETİM ÜYESİ</t>
  </si>
  <si>
    <t>Akademik</t>
  </si>
  <si>
    <t>ARAŞTIRMA GÖREVLİSİ</t>
  </si>
  <si>
    <t>ÖĞRETİM GÖREVLİSİ</t>
  </si>
  <si>
    <t>MALİ İŞLER MÜDÜRLÜĞÜ</t>
  </si>
  <si>
    <t>UZMAN</t>
  </si>
  <si>
    <t>LİSANSÜSTÜ EĞİTİM ENSTİTÜSÜ</t>
  </si>
  <si>
    <t>Puan</t>
  </si>
  <si>
    <t>Sonuç Açıklama</t>
  </si>
  <si>
    <t>Birim / Bölüm</t>
  </si>
  <si>
    <t>Ünvan</t>
  </si>
  <si>
    <t>Personel Türü</t>
  </si>
  <si>
    <t>Ad Soyad</t>
  </si>
  <si>
    <t>TCKN</t>
  </si>
  <si>
    <t>Puan Açıklama</t>
  </si>
  <si>
    <t>ULUSLARARASI OFİS KOORDİNATÖRLÜĞÜ</t>
  </si>
  <si>
    <t>SAĞLIK HİZMETLERİ MESLEK YÜKSEKOKULU</t>
  </si>
  <si>
    <t>MESLEK YÜKSEK OKULU</t>
  </si>
  <si>
    <t>TIP FAKÜLTESİ</t>
  </si>
  <si>
    <t>HUKUK FAKÜLTESİ</t>
  </si>
  <si>
    <t>+10</t>
  </si>
  <si>
    <t>-3</t>
  </si>
  <si>
    <t>-10</t>
  </si>
  <si>
    <t>+5</t>
  </si>
  <si>
    <t>+20</t>
  </si>
  <si>
    <t>+7</t>
  </si>
  <si>
    <t>Cumhurbaşkanlığı Dijital Dönüşüm Ofisi Başkanlığı tarafından hazırlanan 2021-2025 Ulusal Yapay Zeka Stratejisi kapsamında Yapay Zeka ile ilgili faaliyetler önceliklendirilir.</t>
  </si>
  <si>
    <t>Eğitim Alma Faaliyetinde dijital becerilerin geliştirilmesine yönelik faaliyetler Önceliklendirilir.</t>
  </si>
  <si>
    <t>Hizmet Süresine Göre Puan</t>
  </si>
  <si>
    <t>Karşı Kurumdan alınmış Kabul mektubuyla (Acceptance / Invitation Letter) başvurmak (belge ile)</t>
  </si>
  <si>
    <t>YDS/YÖKDİL ya da geçerliliği olan herhangi bir yabancı dil belgesi (belge ile)</t>
  </si>
  <si>
    <t>Vatandaşı olunan ülkede hareketliliğe katılım halinde</t>
  </si>
  <si>
    <t>Beyan edilen bilgilerin doğru olmadığının tespiti halinde</t>
  </si>
  <si>
    <t>Bir önceki Erasmus döneminde gitmeye hak kazandığı halde, mücbir neden göstermeksizin gitmekten vazgeçmek</t>
  </si>
  <si>
    <t>Aynı birimden birden fazla başvuru olması durumunda her başvuru</t>
  </si>
  <si>
    <t>Daha önce Erasmus+ proje döneminde programdan faydalanmış olmak</t>
  </si>
  <si>
    <t>Bir önceki Erasmus+ proje döneminde programdan faydalanmış olmak</t>
  </si>
  <si>
    <t>Kendileri veya 1. derece yakınları AFAD’dan afetzede yardımı alan personel (belge ile)</t>
  </si>
  <si>
    <t>Engelli, gazi personel ile şehit ve gazi yakını personel (belge ile)</t>
  </si>
  <si>
    <t>İdari personel
olmak</t>
  </si>
  <si>
    <t>Programdan ilk kez 
yararlanmak</t>
  </si>
  <si>
    <t>TABAN PUAN</t>
  </si>
  <si>
    <t>PUANLAMA: TABAN PUAN 20'DİR.</t>
  </si>
  <si>
    <t xml:space="preserve">Puan </t>
  </si>
  <si>
    <t>20+10-3</t>
  </si>
  <si>
    <t>20+10+10+7</t>
  </si>
  <si>
    <t>20+10+5+5+5</t>
  </si>
  <si>
    <t>20+10+5+10+10</t>
  </si>
  <si>
    <t>20+10+5-3+7+10</t>
  </si>
  <si>
    <t>20+10+5-3+5+10</t>
  </si>
  <si>
    <t>20+5-10-3+7+10</t>
  </si>
  <si>
    <t>20+5-10-3+10</t>
  </si>
  <si>
    <t>ASİL</t>
  </si>
  <si>
    <t>YEDEK</t>
  </si>
  <si>
    <t>FAKÜLTE SEKRETERİ</t>
  </si>
  <si>
    <t>KIDEMLİ UZMAN</t>
  </si>
  <si>
    <t>SEKRETER YARDIMCISI</t>
  </si>
  <si>
    <t>54***82</t>
  </si>
  <si>
    <t>27***62</t>
  </si>
  <si>
    <t>11***20</t>
  </si>
  <si>
    <t>37***60</t>
  </si>
  <si>
    <t>39***38</t>
  </si>
  <si>
    <t>55***50</t>
  </si>
  <si>
    <t>35***18</t>
  </si>
  <si>
    <t>60***34</t>
  </si>
  <si>
    <t>60***60</t>
  </si>
  <si>
    <t>10***70</t>
  </si>
  <si>
    <t>45***10</t>
  </si>
  <si>
    <t>67***72</t>
  </si>
  <si>
    <t>44***62</t>
  </si>
  <si>
    <t>Ha***  ***al</t>
  </si>
  <si>
    <t>Se*** ***ık</t>
  </si>
  <si>
    <t>El*** ***el</t>
  </si>
  <si>
    <t>Ha*** ***cü</t>
  </si>
  <si>
    <t>İl*** Tu*** ***el</t>
  </si>
  <si>
    <t>De*** Su*** ***an</t>
  </si>
  <si>
    <t>Bü***  ***in</t>
  </si>
  <si>
    <t>El*** Tu*** ***ağ</t>
  </si>
  <si>
    <t>Si*** ***aş</t>
  </si>
  <si>
    <t>On***  ***an</t>
  </si>
  <si>
    <t>Ha*** ***ir</t>
  </si>
  <si>
    <t>Oğ*** ***ir</t>
  </si>
  <si>
    <t>Şi***  ***rt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</si>
</sst>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b/>
      <sz val="8"/>
      <name val="Calibri"/>
      <family val="2"/>
      <charset val="162"/>
      <scheme val="minor"/>
    </font>
    <font>
      <sz val="8"/>
      <color theme="1"/>
      <name val="Calibri"/>
      <family val="2"/>
      <charset val="162"/>
      <scheme val="minor"/>
    </font>
    <font>
      <b/>
      <sz val="8"/>
      <color theme="1"/>
      <name val="Calibri"/>
      <family val="2"/>
      <charset val="16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rgb="FFFFCC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35">
    <xf numFmtId="0" fontId="0" fillId="0" borderId="0" xfId="0"/>
    <xf numFmtId="4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" fontId="1" fillId="2" borderId="1" xfId="1" applyNumberFormat="1" applyBorder="1" applyAlignment="1">
      <alignment horizontal="center" vertical="center"/>
    </xf>
    <xf numFmtId="0" fontId="1" fillId="2" borderId="1" xfId="1" applyBorder="1" applyAlignment="1">
      <alignment horizontal="center" vertical="center"/>
    </xf>
    <xf numFmtId="4" fontId="0" fillId="0" borderId="0" xfId="0" quotePrefix="1" applyNumberFormat="1" applyAlignment="1">
      <alignment horizontal="center" vertical="center"/>
    </xf>
    <xf numFmtId="0" fontId="2" fillId="3" borderId="1" xfId="1" applyFont="1" applyFill="1" applyBorder="1" applyAlignment="1">
      <alignment horizontal="center" vertical="center"/>
    </xf>
    <xf numFmtId="0" fontId="3" fillId="3" borderId="0" xfId="0" applyFont="1" applyFill="1" applyAlignment="1">
      <alignment wrapText="1"/>
    </xf>
    <xf numFmtId="0" fontId="3" fillId="3" borderId="0" xfId="0" applyFont="1" applyFill="1" applyAlignment="1">
      <alignment horizontal="left" vertical="center" wrapText="1"/>
    </xf>
    <xf numFmtId="0" fontId="3" fillId="3" borderId="0" xfId="0" applyFont="1" applyFill="1"/>
    <xf numFmtId="0" fontId="3" fillId="0" borderId="0" xfId="0" applyFont="1" applyAlignment="1">
      <alignment horizontal="left" vertical="center"/>
    </xf>
    <xf numFmtId="0" fontId="3" fillId="0" borderId="0" xfId="0" quotePrefix="1" applyFont="1" applyAlignment="1">
      <alignment horizontal="left" vertical="center"/>
    </xf>
    <xf numFmtId="0" fontId="3" fillId="0" borderId="0" xfId="0" quotePrefix="1" applyFont="1" applyAlignment="1">
      <alignment horizontal="center"/>
    </xf>
    <xf numFmtId="0" fontId="3" fillId="0" borderId="0" xfId="0" applyFont="1" applyAlignment="1">
      <alignment horizontal="center"/>
    </xf>
    <xf numFmtId="4" fontId="3" fillId="0" borderId="0" xfId="0" quotePrefix="1" applyNumberFormat="1" applyFont="1" applyAlignment="1">
      <alignment horizontal="center" vertical="center"/>
    </xf>
    <xf numFmtId="0" fontId="3" fillId="0" borderId="0" xfId="0" quotePrefix="1" applyFont="1"/>
    <xf numFmtId="0" fontId="3" fillId="0" borderId="0" xfId="0" applyFont="1"/>
    <xf numFmtId="4" fontId="3" fillId="0" borderId="0" xfId="0" applyNumberFormat="1" applyFont="1" applyAlignment="1">
      <alignment horizontal="center" vertical="center"/>
    </xf>
    <xf numFmtId="0" fontId="4" fillId="4" borderId="0" xfId="0" applyFont="1" applyFill="1"/>
    <xf numFmtId="0" fontId="3" fillId="4" borderId="0" xfId="0" applyFont="1" applyFill="1"/>
    <xf numFmtId="0" fontId="0" fillId="5" borderId="0" xfId="0" applyFill="1" applyAlignment="1">
      <alignment horizontal="center" vertical="center"/>
    </xf>
    <xf numFmtId="0" fontId="0" fillId="5" borderId="0" xfId="0" applyFill="1" applyAlignment="1">
      <alignment horizontal="left" vertical="center"/>
    </xf>
    <xf numFmtId="4" fontId="0" fillId="5" borderId="0" xfId="0" applyNumberFormat="1" applyFill="1" applyAlignment="1">
      <alignment horizontal="center" vertical="center"/>
    </xf>
    <xf numFmtId="4" fontId="0" fillId="5" borderId="0" xfId="0" quotePrefix="1" applyNumberFormat="1" applyFill="1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0" fillId="6" borderId="0" xfId="0" applyFill="1" applyAlignment="1">
      <alignment horizontal="left" vertical="center"/>
    </xf>
    <xf numFmtId="4" fontId="0" fillId="6" borderId="0" xfId="0" applyNumberFormat="1" applyFill="1" applyAlignment="1">
      <alignment horizontal="center" vertical="center"/>
    </xf>
    <xf numFmtId="4" fontId="0" fillId="6" borderId="0" xfId="0" quotePrefix="1" applyNumberFormat="1" applyFill="1" applyAlignment="1">
      <alignment horizontal="center" vertical="center"/>
    </xf>
    <xf numFmtId="0" fontId="0" fillId="5" borderId="0" xfId="0" applyFill="1" applyBorder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4" fontId="0" fillId="0" borderId="0" xfId="0" applyNumberFormat="1" applyFill="1" applyAlignment="1">
      <alignment horizontal="center" vertical="center"/>
    </xf>
    <xf numFmtId="4" fontId="0" fillId="0" borderId="0" xfId="0" quotePrefix="1" applyNumberFormat="1" applyFill="1" applyAlignment="1">
      <alignment horizontal="center" vertical="center"/>
    </xf>
    <xf numFmtId="0" fontId="0" fillId="0" borderId="0" xfId="0" applyFill="1" applyBorder="1" applyAlignment="1">
      <alignment horizontal="left" vertical="center"/>
    </xf>
  </cellXfs>
  <cellStyles count="2">
    <cellStyle name="Normal" xfId="0" builtinId="0"/>
    <cellStyle name="Vurgu1" xfId="1" builtinId="2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1"/>
  <sheetViews>
    <sheetView tabSelected="1" workbookViewId="0">
      <selection activeCell="G15" sqref="G15"/>
    </sheetView>
  </sheetViews>
  <sheetFormatPr defaultRowHeight="15" x14ac:dyDescent="0.25"/>
  <cols>
    <col min="1" max="1" width="16" customWidth="1"/>
    <col min="2" max="2" width="13.28515625" customWidth="1"/>
    <col min="3" max="3" width="20.28515625" customWidth="1"/>
    <col min="4" max="4" width="15.140625" customWidth="1"/>
    <col min="5" max="5" width="23.5703125" customWidth="1"/>
    <col min="6" max="6" width="47.42578125" customWidth="1"/>
    <col min="7" max="7" width="26.28515625" customWidth="1"/>
    <col min="8" max="8" width="30.85546875" customWidth="1"/>
    <col min="9" max="9" width="21.42578125" customWidth="1"/>
  </cols>
  <sheetData>
    <row r="1" spans="1:18" x14ac:dyDescent="0.25">
      <c r="B1" s="5" t="s">
        <v>16</v>
      </c>
      <c r="C1" s="5" t="s">
        <v>15</v>
      </c>
      <c r="D1" s="5" t="s">
        <v>14</v>
      </c>
      <c r="E1" s="5" t="s">
        <v>13</v>
      </c>
      <c r="F1" s="5" t="s">
        <v>12</v>
      </c>
      <c r="G1" s="4" t="s">
        <v>17</v>
      </c>
      <c r="H1" s="4" t="s">
        <v>46</v>
      </c>
      <c r="I1" s="5" t="s">
        <v>11</v>
      </c>
    </row>
    <row r="2" spans="1:18" x14ac:dyDescent="0.25">
      <c r="A2" s="25">
        <v>1</v>
      </c>
      <c r="B2" s="25" t="s">
        <v>60</v>
      </c>
      <c r="C2" s="26" t="s">
        <v>73</v>
      </c>
      <c r="D2" s="26" t="s">
        <v>4</v>
      </c>
      <c r="E2" s="26" t="s">
        <v>3</v>
      </c>
      <c r="F2" s="26" t="s">
        <v>19</v>
      </c>
      <c r="G2" s="27" t="s">
        <v>50</v>
      </c>
      <c r="H2" s="28">
        <f>SUM(20+10+5+10+10)</f>
        <v>55</v>
      </c>
      <c r="I2" s="26" t="s">
        <v>55</v>
      </c>
      <c r="J2" s="2"/>
    </row>
    <row r="3" spans="1:18" x14ac:dyDescent="0.25">
      <c r="A3" s="25">
        <v>2</v>
      </c>
      <c r="B3" s="25" t="s">
        <v>61</v>
      </c>
      <c r="C3" s="26" t="s">
        <v>74</v>
      </c>
      <c r="D3" s="26" t="s">
        <v>4</v>
      </c>
      <c r="E3" s="26" t="s">
        <v>3</v>
      </c>
      <c r="F3" s="26" t="s">
        <v>21</v>
      </c>
      <c r="G3" s="27" t="s">
        <v>50</v>
      </c>
      <c r="H3" s="28">
        <f>SUM(20+10+5+10+10)</f>
        <v>55</v>
      </c>
      <c r="I3" s="26" t="s">
        <v>55</v>
      </c>
      <c r="J3" s="2"/>
    </row>
    <row r="4" spans="1:18" x14ac:dyDescent="0.25">
      <c r="A4" s="25">
        <v>3</v>
      </c>
      <c r="B4" s="25" t="s">
        <v>62</v>
      </c>
      <c r="C4" s="26" t="s">
        <v>75</v>
      </c>
      <c r="D4" s="26" t="s">
        <v>1</v>
      </c>
      <c r="E4" s="26" t="s">
        <v>58</v>
      </c>
      <c r="F4" s="26" t="s">
        <v>7</v>
      </c>
      <c r="G4" s="27" t="s">
        <v>51</v>
      </c>
      <c r="H4" s="28">
        <f>SUM(20+10+5+7+10-3)</f>
        <v>49</v>
      </c>
      <c r="I4" s="26" t="s">
        <v>55</v>
      </c>
      <c r="J4" s="2"/>
    </row>
    <row r="5" spans="1:18" x14ac:dyDescent="0.25">
      <c r="A5" s="21">
        <v>4</v>
      </c>
      <c r="B5" s="21" t="s">
        <v>63</v>
      </c>
      <c r="C5" s="22" t="s">
        <v>76</v>
      </c>
      <c r="D5" s="22" t="s">
        <v>1</v>
      </c>
      <c r="E5" s="22" t="s">
        <v>3</v>
      </c>
      <c r="F5" s="22" t="s">
        <v>18</v>
      </c>
      <c r="G5" s="23" t="s">
        <v>52</v>
      </c>
      <c r="H5" s="24">
        <f>SUM(20+10+5+10+5-3)</f>
        <v>47</v>
      </c>
      <c r="I5" s="29" t="s">
        <v>56</v>
      </c>
      <c r="J5" s="2"/>
    </row>
    <row r="6" spans="1:18" x14ac:dyDescent="0.25">
      <c r="A6" s="21">
        <v>5</v>
      </c>
      <c r="B6" s="21" t="s">
        <v>64</v>
      </c>
      <c r="C6" s="22" t="s">
        <v>77</v>
      </c>
      <c r="D6" s="22" t="s">
        <v>4</v>
      </c>
      <c r="E6" s="22" t="s">
        <v>5</v>
      </c>
      <c r="F6" s="22" t="s">
        <v>22</v>
      </c>
      <c r="G6" s="23" t="s">
        <v>48</v>
      </c>
      <c r="H6" s="24">
        <f>SUM(20+10+10+7)</f>
        <v>47</v>
      </c>
      <c r="I6" s="29" t="s">
        <v>56</v>
      </c>
      <c r="J6" s="2"/>
    </row>
    <row r="7" spans="1:18" x14ac:dyDescent="0.25">
      <c r="A7" s="21">
        <v>6</v>
      </c>
      <c r="B7" s="21" t="s">
        <v>65</v>
      </c>
      <c r="C7" s="22" t="s">
        <v>78</v>
      </c>
      <c r="D7" s="22" t="s">
        <v>1</v>
      </c>
      <c r="E7" s="22" t="s">
        <v>59</v>
      </c>
      <c r="F7" s="22" t="s">
        <v>9</v>
      </c>
      <c r="G7" s="23" t="s">
        <v>49</v>
      </c>
      <c r="H7" s="24">
        <f>SUM(20+10+5+5+5)</f>
        <v>45</v>
      </c>
      <c r="I7" s="29" t="s">
        <v>56</v>
      </c>
      <c r="J7" s="2"/>
    </row>
    <row r="8" spans="1:18" x14ac:dyDescent="0.25">
      <c r="A8" s="21">
        <v>7</v>
      </c>
      <c r="B8" s="21" t="s">
        <v>66</v>
      </c>
      <c r="C8" s="22" t="s">
        <v>79</v>
      </c>
      <c r="D8" s="22" t="s">
        <v>1</v>
      </c>
      <c r="E8" s="22" t="s">
        <v>58</v>
      </c>
      <c r="F8" s="22" t="s">
        <v>7</v>
      </c>
      <c r="G8" s="23" t="s">
        <v>53</v>
      </c>
      <c r="H8" s="24">
        <f>SUM(20+5-10-3+7+10)</f>
        <v>29</v>
      </c>
      <c r="I8" s="29" t="s">
        <v>56</v>
      </c>
    </row>
    <row r="9" spans="1:18" x14ac:dyDescent="0.25">
      <c r="A9" s="30">
        <v>8</v>
      </c>
      <c r="B9" s="30" t="s">
        <v>67</v>
      </c>
      <c r="C9" s="31" t="s">
        <v>80</v>
      </c>
      <c r="D9" s="31" t="s">
        <v>1</v>
      </c>
      <c r="E9" s="31" t="s">
        <v>8</v>
      </c>
      <c r="F9" s="31" t="s">
        <v>7</v>
      </c>
      <c r="G9" s="32" t="s">
        <v>53</v>
      </c>
      <c r="H9" s="33">
        <f>SUM(20+5-10-3+7+10)</f>
        <v>29</v>
      </c>
      <c r="I9" s="34"/>
      <c r="J9" s="2"/>
    </row>
    <row r="10" spans="1:18" x14ac:dyDescent="0.25">
      <c r="A10" s="30">
        <v>9</v>
      </c>
      <c r="B10" s="30" t="s">
        <v>68</v>
      </c>
      <c r="C10" s="31" t="s">
        <v>81</v>
      </c>
      <c r="D10" s="31" t="s">
        <v>1</v>
      </c>
      <c r="E10" s="31" t="s">
        <v>57</v>
      </c>
      <c r="F10" s="31" t="s">
        <v>2</v>
      </c>
      <c r="G10" s="32" t="s">
        <v>53</v>
      </c>
      <c r="H10" s="33">
        <f>SUM(20+5-10-3+7+10)</f>
        <v>29</v>
      </c>
      <c r="I10" s="34"/>
      <c r="J10" s="2"/>
    </row>
    <row r="11" spans="1:18" x14ac:dyDescent="0.25">
      <c r="A11" s="30">
        <v>10</v>
      </c>
      <c r="B11" s="30" t="s">
        <v>69</v>
      </c>
      <c r="C11" s="31" t="s">
        <v>82</v>
      </c>
      <c r="D11" s="31" t="s">
        <v>4</v>
      </c>
      <c r="E11" s="31" t="s">
        <v>5</v>
      </c>
      <c r="F11" s="31" t="s">
        <v>2</v>
      </c>
      <c r="G11" s="32" t="s">
        <v>47</v>
      </c>
      <c r="H11" s="33">
        <f>SUM(20+10-3)</f>
        <v>27</v>
      </c>
      <c r="I11" s="34"/>
      <c r="J11" s="2"/>
    </row>
    <row r="12" spans="1:18" x14ac:dyDescent="0.25">
      <c r="A12" s="3">
        <v>11</v>
      </c>
      <c r="B12" s="3" t="s">
        <v>70</v>
      </c>
      <c r="C12" s="2" t="s">
        <v>83</v>
      </c>
      <c r="D12" s="2" t="s">
        <v>4</v>
      </c>
      <c r="E12" s="2" t="s">
        <v>6</v>
      </c>
      <c r="F12" s="2" t="s">
        <v>20</v>
      </c>
      <c r="G12" s="1" t="s">
        <v>47</v>
      </c>
      <c r="H12" s="6">
        <f>SUM(20+10-3)</f>
        <v>27</v>
      </c>
      <c r="J12" s="2"/>
    </row>
    <row r="13" spans="1:18" x14ac:dyDescent="0.25">
      <c r="A13" s="3">
        <v>12</v>
      </c>
      <c r="B13" s="3" t="s">
        <v>71</v>
      </c>
      <c r="C13" s="2" t="s">
        <v>84</v>
      </c>
      <c r="D13" s="2" t="s">
        <v>4</v>
      </c>
      <c r="E13" s="2" t="s">
        <v>3</v>
      </c>
      <c r="F13" s="2" t="s">
        <v>20</v>
      </c>
      <c r="G13" s="1" t="s">
        <v>47</v>
      </c>
      <c r="H13" s="6">
        <f>SUM(20+10-3)</f>
        <v>27</v>
      </c>
      <c r="J13" s="2"/>
    </row>
    <row r="14" spans="1:18" x14ac:dyDescent="0.25">
      <c r="A14" s="3">
        <v>13</v>
      </c>
      <c r="B14" s="3" t="s">
        <v>72</v>
      </c>
      <c r="C14" s="2" t="s">
        <v>85</v>
      </c>
      <c r="D14" s="2" t="s">
        <v>1</v>
      </c>
      <c r="E14" s="2" t="s">
        <v>0</v>
      </c>
      <c r="F14" s="2" t="s">
        <v>18</v>
      </c>
      <c r="G14" s="1" t="s">
        <v>54</v>
      </c>
      <c r="H14" s="6">
        <f>SUM(20+5-10-3+10)</f>
        <v>22</v>
      </c>
      <c r="J14" s="2"/>
    </row>
    <row r="15" spans="1:18" x14ac:dyDescent="0.25">
      <c r="A15" s="3"/>
      <c r="J15" s="2"/>
    </row>
    <row r="16" spans="1:18" x14ac:dyDescent="0.25">
      <c r="J16" s="17"/>
      <c r="K16" s="17"/>
      <c r="L16" s="17"/>
      <c r="M16" s="17"/>
      <c r="N16" s="17"/>
      <c r="O16" s="17"/>
      <c r="P16" s="17"/>
      <c r="Q16" s="17"/>
      <c r="R16" s="17"/>
    </row>
    <row r="17" spans="1:18" x14ac:dyDescent="0.25">
      <c r="A17" s="19"/>
      <c r="B17" s="20"/>
      <c r="C17" s="19" t="s">
        <v>45</v>
      </c>
      <c r="D17" s="19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</row>
    <row r="18" spans="1:18" ht="214.5" x14ac:dyDescent="0.25">
      <c r="A18" s="10" t="s">
        <v>15</v>
      </c>
      <c r="B18" s="10" t="s">
        <v>44</v>
      </c>
      <c r="C18" s="9" t="s">
        <v>43</v>
      </c>
      <c r="D18" s="9" t="s">
        <v>42</v>
      </c>
      <c r="E18" s="8" t="s">
        <v>41</v>
      </c>
      <c r="F18" s="8" t="s">
        <v>40</v>
      </c>
      <c r="G18" s="8" t="s">
        <v>39</v>
      </c>
      <c r="H18" s="8" t="s">
        <v>38</v>
      </c>
      <c r="I18" s="8" t="s">
        <v>37</v>
      </c>
      <c r="J18" s="8" t="s">
        <v>36</v>
      </c>
      <c r="K18" s="8" t="s">
        <v>35</v>
      </c>
      <c r="L18" s="8" t="s">
        <v>34</v>
      </c>
      <c r="M18" s="8" t="s">
        <v>33</v>
      </c>
      <c r="N18" s="8" t="s">
        <v>32</v>
      </c>
      <c r="O18" s="8" t="s">
        <v>31</v>
      </c>
      <c r="P18" s="8" t="s">
        <v>30</v>
      </c>
      <c r="Q18" s="8" t="s">
        <v>29</v>
      </c>
      <c r="R18" s="7" t="s">
        <v>10</v>
      </c>
    </row>
    <row r="19" spans="1:18" x14ac:dyDescent="0.25">
      <c r="A19" s="11" t="s">
        <v>73</v>
      </c>
      <c r="B19" s="12" t="s">
        <v>27</v>
      </c>
      <c r="C19" s="13" t="s">
        <v>23</v>
      </c>
      <c r="D19" s="14"/>
      <c r="E19" s="11"/>
      <c r="F19" s="11"/>
      <c r="G19" s="11"/>
      <c r="H19" s="11"/>
      <c r="I19" s="11"/>
      <c r="J19" s="11"/>
      <c r="K19" s="11"/>
      <c r="L19" s="11"/>
      <c r="M19" s="15" t="s">
        <v>26</v>
      </c>
      <c r="N19" s="16" t="s">
        <v>23</v>
      </c>
      <c r="O19" s="16" t="s">
        <v>23</v>
      </c>
      <c r="P19" s="17"/>
      <c r="Q19" s="17"/>
      <c r="R19" s="15">
        <f>SUM(20+10+5+10+10)</f>
        <v>55</v>
      </c>
    </row>
    <row r="20" spans="1:18" x14ac:dyDescent="0.25">
      <c r="A20" s="11" t="s">
        <v>74</v>
      </c>
      <c r="B20" s="12" t="s">
        <v>27</v>
      </c>
      <c r="C20" s="13" t="s">
        <v>23</v>
      </c>
      <c r="D20" s="14"/>
      <c r="E20" s="11"/>
      <c r="F20" s="11"/>
      <c r="G20" s="11"/>
      <c r="H20" s="11"/>
      <c r="I20" s="11"/>
      <c r="J20" s="11"/>
      <c r="K20" s="11"/>
      <c r="L20" s="11"/>
      <c r="M20" s="15" t="s">
        <v>26</v>
      </c>
      <c r="N20" s="16" t="s">
        <v>23</v>
      </c>
      <c r="O20" s="16" t="s">
        <v>23</v>
      </c>
      <c r="P20" s="17"/>
      <c r="Q20" s="17"/>
      <c r="R20" s="15">
        <f>SUM(20+10+5+10+10)</f>
        <v>55</v>
      </c>
    </row>
    <row r="21" spans="1:18" x14ac:dyDescent="0.25">
      <c r="A21" s="11" t="s">
        <v>75</v>
      </c>
      <c r="B21" s="12" t="s">
        <v>27</v>
      </c>
      <c r="C21" s="13" t="s">
        <v>23</v>
      </c>
      <c r="D21" s="13" t="s">
        <v>26</v>
      </c>
      <c r="E21" s="11"/>
      <c r="F21" s="11"/>
      <c r="G21" s="11"/>
      <c r="H21" s="11"/>
      <c r="I21" s="12" t="s">
        <v>24</v>
      </c>
      <c r="J21" s="11"/>
      <c r="K21" s="11"/>
      <c r="L21" s="11"/>
      <c r="M21" s="18"/>
      <c r="N21" s="16" t="s">
        <v>23</v>
      </c>
      <c r="O21" s="16" t="s">
        <v>28</v>
      </c>
      <c r="P21" s="17"/>
      <c r="Q21" s="17"/>
      <c r="R21" s="15">
        <f>SUM(20+10+5+7+10-3)</f>
        <v>49</v>
      </c>
    </row>
    <row r="22" spans="1:18" x14ac:dyDescent="0.25">
      <c r="A22" s="11" t="s">
        <v>76</v>
      </c>
      <c r="B22" s="12" t="s">
        <v>27</v>
      </c>
      <c r="C22" s="13" t="s">
        <v>23</v>
      </c>
      <c r="D22" s="13" t="s">
        <v>26</v>
      </c>
      <c r="E22" s="11"/>
      <c r="F22" s="11"/>
      <c r="G22" s="11"/>
      <c r="H22" s="11"/>
      <c r="I22" s="12" t="s">
        <v>24</v>
      </c>
      <c r="J22" s="11"/>
      <c r="K22" s="11"/>
      <c r="L22" s="11"/>
      <c r="M22" s="15" t="s">
        <v>26</v>
      </c>
      <c r="N22" s="16" t="s">
        <v>23</v>
      </c>
      <c r="O22" s="17"/>
      <c r="P22" s="17"/>
      <c r="Q22" s="17"/>
      <c r="R22" s="15">
        <f>SUM(20+10+5+10+5-3)</f>
        <v>47</v>
      </c>
    </row>
    <row r="23" spans="1:18" x14ac:dyDescent="0.25">
      <c r="A23" s="11" t="s">
        <v>77</v>
      </c>
      <c r="B23" s="12" t="s">
        <v>27</v>
      </c>
      <c r="C23" s="13" t="s">
        <v>23</v>
      </c>
      <c r="D23" s="14"/>
      <c r="E23" s="11"/>
      <c r="F23" s="11"/>
      <c r="G23" s="11"/>
      <c r="H23" s="11"/>
      <c r="I23" s="11"/>
      <c r="J23" s="11"/>
      <c r="K23" s="11"/>
      <c r="L23" s="11"/>
      <c r="M23" s="15" t="s">
        <v>23</v>
      </c>
      <c r="N23" s="17"/>
      <c r="O23" s="16" t="s">
        <v>28</v>
      </c>
      <c r="P23" s="17"/>
      <c r="Q23" s="17"/>
      <c r="R23" s="15">
        <f>SUM(20+10+10+7)</f>
        <v>47</v>
      </c>
    </row>
    <row r="24" spans="1:18" x14ac:dyDescent="0.25">
      <c r="A24" s="11" t="s">
        <v>78</v>
      </c>
      <c r="B24" s="12" t="s">
        <v>27</v>
      </c>
      <c r="C24" s="14"/>
      <c r="D24" s="13" t="s">
        <v>26</v>
      </c>
      <c r="E24" s="11"/>
      <c r="F24" s="11"/>
      <c r="G24" s="11"/>
      <c r="H24" s="12" t="s">
        <v>25</v>
      </c>
      <c r="I24" s="12" t="s">
        <v>24</v>
      </c>
      <c r="J24" s="11"/>
      <c r="K24" s="11"/>
      <c r="L24" s="11"/>
      <c r="M24" s="18"/>
      <c r="N24" s="16" t="s">
        <v>23</v>
      </c>
      <c r="O24" s="16" t="s">
        <v>28</v>
      </c>
      <c r="P24" s="17"/>
      <c r="Q24" s="17"/>
      <c r="R24" s="15">
        <f>SUM(20+5-10-3+7+10)</f>
        <v>29</v>
      </c>
    </row>
    <row r="25" spans="1:18" x14ac:dyDescent="0.25">
      <c r="A25" s="11" t="s">
        <v>79</v>
      </c>
      <c r="B25" s="12" t="s">
        <v>27</v>
      </c>
      <c r="C25" s="13" t="s">
        <v>23</v>
      </c>
      <c r="D25" s="13" t="s">
        <v>26</v>
      </c>
      <c r="E25" s="11"/>
      <c r="F25" s="11"/>
      <c r="G25" s="11"/>
      <c r="H25" s="11"/>
      <c r="I25" s="11"/>
      <c r="J25" s="11"/>
      <c r="K25" s="11"/>
      <c r="L25" s="11"/>
      <c r="M25" s="18"/>
      <c r="N25" s="17"/>
      <c r="O25" s="16" t="s">
        <v>26</v>
      </c>
      <c r="P25" s="17"/>
      <c r="Q25" s="17"/>
      <c r="R25" s="15">
        <f>SUM(20+10+5+5+5)</f>
        <v>45</v>
      </c>
    </row>
    <row r="26" spans="1:18" x14ac:dyDescent="0.25">
      <c r="A26" s="11" t="s">
        <v>80</v>
      </c>
      <c r="B26" s="12" t="s">
        <v>27</v>
      </c>
      <c r="C26" s="13" t="s">
        <v>23</v>
      </c>
      <c r="D26" s="14"/>
      <c r="E26" s="11"/>
      <c r="F26" s="11"/>
      <c r="G26" s="11"/>
      <c r="H26" s="11"/>
      <c r="I26" s="12" t="s">
        <v>24</v>
      </c>
      <c r="J26" s="11"/>
      <c r="K26" s="11"/>
      <c r="L26" s="11"/>
      <c r="M26" s="15" t="s">
        <v>26</v>
      </c>
      <c r="N26" s="17"/>
      <c r="O26" s="17"/>
      <c r="P26" s="17"/>
      <c r="Q26" s="17"/>
      <c r="R26" s="15">
        <f>SUM(20+10-3)</f>
        <v>27</v>
      </c>
    </row>
    <row r="27" spans="1:18" x14ac:dyDescent="0.25">
      <c r="A27" s="11" t="s">
        <v>81</v>
      </c>
      <c r="B27" s="12" t="s">
        <v>27</v>
      </c>
      <c r="C27" s="14"/>
      <c r="D27" s="13" t="s">
        <v>26</v>
      </c>
      <c r="E27" s="11"/>
      <c r="F27" s="11"/>
      <c r="G27" s="11"/>
      <c r="H27" s="12" t="s">
        <v>25</v>
      </c>
      <c r="I27" s="11"/>
      <c r="J27" s="11"/>
      <c r="K27" s="11"/>
      <c r="L27" s="11"/>
      <c r="M27" s="18"/>
      <c r="N27" s="16" t="s">
        <v>23</v>
      </c>
      <c r="O27" s="16" t="s">
        <v>28</v>
      </c>
      <c r="P27" s="17"/>
      <c r="Q27" s="17"/>
      <c r="R27" s="15">
        <f>SUM(20+5-10-3+7+10)</f>
        <v>29</v>
      </c>
    </row>
    <row r="28" spans="1:18" x14ac:dyDescent="0.25">
      <c r="A28" s="11" t="s">
        <v>82</v>
      </c>
      <c r="B28" s="12" t="s">
        <v>27</v>
      </c>
      <c r="C28" s="14"/>
      <c r="D28" s="13" t="s">
        <v>26</v>
      </c>
      <c r="E28" s="11"/>
      <c r="F28" s="11"/>
      <c r="G28" s="11"/>
      <c r="H28" s="12" t="s">
        <v>25</v>
      </c>
      <c r="I28" s="12" t="s">
        <v>24</v>
      </c>
      <c r="J28" s="11"/>
      <c r="K28" s="11"/>
      <c r="L28" s="11"/>
      <c r="M28" s="18"/>
      <c r="N28" s="16" t="s">
        <v>23</v>
      </c>
      <c r="O28" s="16" t="s">
        <v>28</v>
      </c>
      <c r="P28" s="17"/>
      <c r="Q28" s="17"/>
      <c r="R28" s="15">
        <f>SUM(20+5+K28)</f>
        <v>25</v>
      </c>
    </row>
    <row r="29" spans="1:18" x14ac:dyDescent="0.25">
      <c r="A29" s="11" t="s">
        <v>83</v>
      </c>
      <c r="B29" s="12" t="s">
        <v>27</v>
      </c>
      <c r="C29" s="13" t="s">
        <v>23</v>
      </c>
      <c r="D29" s="14"/>
      <c r="E29" s="11"/>
      <c r="F29" s="11"/>
      <c r="G29" s="11"/>
      <c r="H29" s="11"/>
      <c r="I29" s="12" t="s">
        <v>24</v>
      </c>
      <c r="J29" s="11"/>
      <c r="K29" s="11"/>
      <c r="L29" s="11"/>
      <c r="M29" s="18"/>
      <c r="N29" s="17"/>
      <c r="O29" s="17"/>
      <c r="P29" s="17"/>
      <c r="Q29" s="17"/>
      <c r="R29" s="15">
        <f>SUM(20+10-3)</f>
        <v>27</v>
      </c>
    </row>
    <row r="30" spans="1:18" x14ac:dyDescent="0.25">
      <c r="A30" s="11" t="s">
        <v>84</v>
      </c>
      <c r="B30" s="12" t="s">
        <v>27</v>
      </c>
      <c r="C30" s="13" t="s">
        <v>23</v>
      </c>
      <c r="D30" s="14"/>
      <c r="E30" s="11"/>
      <c r="F30" s="11"/>
      <c r="G30" s="11"/>
      <c r="H30" s="11"/>
      <c r="I30" s="12" t="s">
        <v>24</v>
      </c>
      <c r="J30" s="11"/>
      <c r="K30" s="11"/>
      <c r="L30" s="11"/>
      <c r="M30" s="18"/>
      <c r="N30" s="17"/>
      <c r="O30" s="17"/>
      <c r="P30" s="17"/>
      <c r="Q30" s="17"/>
      <c r="R30" s="15">
        <f>SUM(20+10-3)</f>
        <v>27</v>
      </c>
    </row>
    <row r="31" spans="1:18" x14ac:dyDescent="0.25">
      <c r="A31" s="11" t="s">
        <v>85</v>
      </c>
      <c r="B31" s="12" t="s">
        <v>27</v>
      </c>
      <c r="C31" s="14"/>
      <c r="D31" s="13" t="s">
        <v>26</v>
      </c>
      <c r="E31" s="11"/>
      <c r="F31" s="11"/>
      <c r="G31" s="11"/>
      <c r="H31" s="12" t="s">
        <v>25</v>
      </c>
      <c r="I31" s="12" t="s">
        <v>24</v>
      </c>
      <c r="J31" s="11"/>
      <c r="K31" s="11"/>
      <c r="L31" s="11"/>
      <c r="M31" s="18"/>
      <c r="N31" s="16" t="s">
        <v>23</v>
      </c>
      <c r="O31" s="17"/>
      <c r="P31" s="17"/>
      <c r="Q31" s="17"/>
      <c r="R31" s="15">
        <f>SUM(20+5-10-3+10)</f>
        <v>22</v>
      </c>
    </row>
  </sheetData>
  <sortState ref="A2:A15">
    <sortCondition ref="A1"/>
  </sortState>
  <pageMargins left="0.7" right="0.7" top="0.75" bottom="0.75" header="0.3" footer="0.3"/>
  <pageSetup paperSize="9" scale="4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Sezen Merve Erdağı</dc:creator>
  <cp:lastModifiedBy>Sezen Merve Erdağı</cp:lastModifiedBy>
  <cp:lastPrinted>2025-12-19T14:15:19Z</cp:lastPrinted>
  <dcterms:created xsi:type="dcterms:W3CDTF">2025-12-11T14:09:26Z</dcterms:created>
  <dcterms:modified xsi:type="dcterms:W3CDTF">2025-12-26T10:44:35Z</dcterms:modified>
</cp:coreProperties>
</file>