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zen.erdagi\Desktop\"/>
    </mc:Choice>
  </mc:AlternateContent>
  <bookViews>
    <workbookView xWindow="0" yWindow="0" windowWidth="24000" windowHeight="96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U23" i="1"/>
  <c r="U22" i="1"/>
  <c r="U21" i="1"/>
  <c r="U19" i="1"/>
  <c r="U18" i="1"/>
  <c r="U17" i="1"/>
  <c r="U16" i="1"/>
  <c r="H3" i="1" l="1"/>
  <c r="H10" i="1"/>
  <c r="H9" i="1"/>
  <c r="H8" i="1"/>
  <c r="H7" i="1"/>
  <c r="H5" i="1"/>
  <c r="H4" i="1"/>
  <c r="H2" i="1"/>
</calcChain>
</file>

<file path=xl/sharedStrings.xml><?xml version="1.0" encoding="utf-8"?>
<sst xmlns="http://schemas.openxmlformats.org/spreadsheetml/2006/main" count="152" uniqueCount="77">
  <si>
    <t>TCKN</t>
  </si>
  <si>
    <t>Ad Soyad</t>
  </si>
  <si>
    <t>Personel Türü</t>
  </si>
  <si>
    <t>Ünvan</t>
  </si>
  <si>
    <t>Birim / Bölüm</t>
  </si>
  <si>
    <t>Sonuç Açıklama</t>
  </si>
  <si>
    <t>Puan</t>
  </si>
  <si>
    <t>Akademik</t>
  </si>
  <si>
    <t>DOKTOR ÖĞRETİM ÜYESİ</t>
  </si>
  <si>
    <t>PROFESÖR</t>
  </si>
  <si>
    <t>MÜHENDİSLİK VE DOĞA BİLİMLERİ FAKÜLTESİ</t>
  </si>
  <si>
    <t>Puan Açıklama</t>
  </si>
  <si>
    <t xml:space="preserve">Puan </t>
  </si>
  <si>
    <t>PUANLAMA: TABAN PUAN 20'DİR.</t>
  </si>
  <si>
    <t xml:space="preserve"> TABAN PUAN</t>
  </si>
  <si>
    <t>Daha önce ders verme hareketliliğinden yararlanmamış olmak</t>
  </si>
  <si>
    <t>Bölüm, Anabilim Dalı ya da fakültede Erasmus koordinatörlüğü yapıyor olmak</t>
  </si>
  <si>
    <t>KA131 Projesi kapsamında gelen öğrenci ve personele danışmanlık</t>
  </si>
  <si>
    <t>Kendileri veya 1. derece yakınları AFAD’dan afetzede yardımı alan personel (belge ile)</t>
  </si>
  <si>
    <t>Bir önceki Erasmus+ proje döneminde programdan faydalanmış olmak</t>
  </si>
  <si>
    <t>Karşı Kurumdan alınmış 
Kabul mektubuyla 
(Acceptance / Invitation Letter) başvurmak (belge ile)</t>
  </si>
  <si>
    <t>Daha önce Erasmus+ proje döneminde programdan faydalanmış olmak</t>
  </si>
  <si>
    <t>Aynı birimden birden fazla başvuru olması durumunda her başvuru</t>
  </si>
  <si>
    <t>Unvan Puan 
Prof. Dr. +10 Puan
 Doç. Dr. +8 Puan 
Dr. Öğr. Üyesi +6 Puan 
Öğretim Görevlisi +4 Puan</t>
  </si>
  <si>
    <t>Bir önceki Erasmus döneminde gitmeye hak kazandığı halde, mücbir neden göstermeksizin gitmekten vazgeçmek,</t>
  </si>
  <si>
    <t>Beyan edilen bilgilerin doğru olmadığının tespiti halinde</t>
  </si>
  <si>
    <t>Vatandaşı olunan ülkede hareketliliğe Katılım halinde personel</t>
  </si>
  <si>
    <t>Yabancı Dil Puanı: Yabancı Dil Puanı: Yabancı dil puanının 100’lük sistemde %20’si alınacaktır. (En fazla 20 puan) YÖK tarafından geçerliliği kabul edilen sınavlardan alınmış en az 60 puan (100 üzerinden ) yabancı dil yeterlilik belgesi sunulmalıdır.</t>
  </si>
  <si>
    <t>Hizmet Süresine Göre Puan</t>
  </si>
  <si>
    <t>Dijital becerileri geliştirmeye yönelik hareketlilik (DOTs)</t>
  </si>
  <si>
    <t>Eğitim Alma Faaliyetinde dijital becerilerin geliştirilmesine yönelik faaliyetler Önceliklendirilir.</t>
  </si>
  <si>
    <t>Cumhurbaşkanlığı Dijital Dönüşüm Ofisi Başkanlığı tarafından hazırlanan 2021-2025 Ulusal Yapay Zeka Stratejisi kapsamında Yapay Zeka ile ilgili faaliyetler önceliklendirilir.</t>
  </si>
  <si>
    <t>Engelli, gazi personel ile şehit ve gazi yakını personel (belge ile)</t>
  </si>
  <si>
    <t>46,50</t>
  </si>
  <si>
    <t>İŞLETME VE YÖNETİM BİLİMLERİ FAKÜLTESİ</t>
  </si>
  <si>
    <t>SANAT, TASARIM VE MİMARLIK FAKÜLTESİ</t>
  </si>
  <si>
    <t>MESLEK YÜKSEK OKULU</t>
  </si>
  <si>
    <t>+20</t>
  </si>
  <si>
    <t>+10</t>
  </si>
  <si>
    <t>-3</t>
  </si>
  <si>
    <t>+6</t>
  </si>
  <si>
    <t>+18,50</t>
  </si>
  <si>
    <t>+7</t>
  </si>
  <si>
    <t>+5</t>
  </si>
  <si>
    <t>+15,50</t>
  </si>
  <si>
    <t>+17,50</t>
  </si>
  <si>
    <t>+17,25</t>
  </si>
  <si>
    <t>-10</t>
  </si>
  <si>
    <t>20+10+6</t>
  </si>
  <si>
    <t>20+10-3+6+10</t>
  </si>
  <si>
    <t>20+10-3+6+17,50</t>
  </si>
  <si>
    <t>20+10-3+6+15,50+7</t>
  </si>
  <si>
    <t>20+10-3+6+17,25+5</t>
  </si>
  <si>
    <t>20+10-10-3+6+18,50+7</t>
  </si>
  <si>
    <t>20+-10-3+10+5</t>
  </si>
  <si>
    <t>20+10-10-3+10+10</t>
  </si>
  <si>
    <t>20+10-3+6+18,50+5+10</t>
  </si>
  <si>
    <t>ASİL</t>
  </si>
  <si>
    <t>YEDEK</t>
  </si>
  <si>
    <t>24***36</t>
  </si>
  <si>
    <t>22***94</t>
  </si>
  <si>
    <t>10***72</t>
  </si>
  <si>
    <t>31***96</t>
  </si>
  <si>
    <t>63***36</t>
  </si>
  <si>
    <t>43***40</t>
  </si>
  <si>
    <t>16***14</t>
  </si>
  <si>
    <t>46***24</t>
  </si>
  <si>
    <t>23***38</t>
  </si>
  <si>
    <t>Öz*** Çi*** ***al</t>
  </si>
  <si>
    <t>Ni*** ***ül Al*** ***ün</t>
  </si>
  <si>
    <t>Jü*** ***iç</t>
  </si>
  <si>
    <t>Ka*** Öz*** ***iğ</t>
  </si>
  <si>
    <t>Pa*** ***ki ***lu</t>
  </si>
  <si>
    <t>Fa*** Ze*** ***rt ***cü</t>
  </si>
  <si>
    <t>Um*** ***ak</t>
  </si>
  <si>
    <t>Me***  ***at</t>
  </si>
  <si>
    <t>Me*** ***at***ar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</si>
</sst>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1" fillId="2" borderId="1" xfId="1" applyBorder="1" applyAlignment="1">
      <alignment horizontal="center" vertical="center"/>
    </xf>
    <xf numFmtId="4" fontId="1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2" fillId="3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wrapText="1"/>
    </xf>
    <xf numFmtId="0" fontId="4" fillId="4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quotePrefix="1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quotePrefix="1" applyFill="1" applyAlignment="1">
      <alignment horizontal="left" vertical="center"/>
    </xf>
    <xf numFmtId="4" fontId="0" fillId="5" borderId="0" xfId="0" applyNumberFormat="1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0" xfId="0" quotePrefix="1" applyFill="1" applyAlignment="1">
      <alignment horizontal="left" vertical="center"/>
    </xf>
    <xf numFmtId="4" fontId="0" fillId="6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A16" workbookViewId="0">
      <selection activeCell="E36" sqref="E36"/>
    </sheetView>
  </sheetViews>
  <sheetFormatPr defaultRowHeight="15" x14ac:dyDescent="0.25"/>
  <cols>
    <col min="1" max="1" width="21.85546875" customWidth="1"/>
    <col min="2" max="2" width="17.28515625" customWidth="1"/>
    <col min="3" max="3" width="34.85546875" customWidth="1"/>
    <col min="4" max="4" width="14.28515625" customWidth="1"/>
    <col min="5" max="5" width="22.5703125" customWidth="1"/>
    <col min="6" max="6" width="40" customWidth="1"/>
    <col min="7" max="7" width="32.28515625" customWidth="1"/>
    <col min="8" max="8" width="20.5703125" customWidth="1"/>
    <col min="9" max="9" width="21.85546875" customWidth="1"/>
  </cols>
  <sheetData>
    <row r="1" spans="1:2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11</v>
      </c>
      <c r="H1" s="2" t="s">
        <v>12</v>
      </c>
      <c r="I1" s="1" t="s">
        <v>5</v>
      </c>
    </row>
    <row r="2" spans="1:21" x14ac:dyDescent="0.25">
      <c r="A2" s="14">
        <v>1</v>
      </c>
      <c r="B2" s="15" t="s">
        <v>59</v>
      </c>
      <c r="C2" s="16" t="s">
        <v>68</v>
      </c>
      <c r="D2" s="16" t="s">
        <v>7</v>
      </c>
      <c r="E2" s="16" t="s">
        <v>8</v>
      </c>
      <c r="F2" s="16" t="s">
        <v>35</v>
      </c>
      <c r="G2" s="16" t="s">
        <v>56</v>
      </c>
      <c r="H2" s="17">
        <f>SUM(20+10-3+6+18.5+5+10)</f>
        <v>66.5</v>
      </c>
      <c r="I2" s="18" t="s">
        <v>57</v>
      </c>
    </row>
    <row r="3" spans="1:21" x14ac:dyDescent="0.25">
      <c r="A3" s="14">
        <v>2</v>
      </c>
      <c r="B3" s="15" t="s">
        <v>60</v>
      </c>
      <c r="C3" s="16" t="s">
        <v>69</v>
      </c>
      <c r="D3" s="16" t="s">
        <v>7</v>
      </c>
      <c r="E3" s="16" t="s">
        <v>8</v>
      </c>
      <c r="F3" s="16" t="s">
        <v>10</v>
      </c>
      <c r="G3" s="16" t="s">
        <v>51</v>
      </c>
      <c r="H3" s="17">
        <f>SUM(20+10-3+6+15.5+7)</f>
        <v>55.5</v>
      </c>
      <c r="I3" s="18" t="s">
        <v>57</v>
      </c>
    </row>
    <row r="4" spans="1:21" x14ac:dyDescent="0.25">
      <c r="A4" s="14">
        <v>3</v>
      </c>
      <c r="B4" s="15" t="s">
        <v>61</v>
      </c>
      <c r="C4" s="16" t="s">
        <v>70</v>
      </c>
      <c r="D4" s="16" t="s">
        <v>7</v>
      </c>
      <c r="E4" s="16" t="s">
        <v>8</v>
      </c>
      <c r="F4" s="16" t="s">
        <v>34</v>
      </c>
      <c r="G4" s="16" t="s">
        <v>50</v>
      </c>
      <c r="H4" s="17">
        <f>SUM(20+10-3+6+17.25+5)</f>
        <v>55.25</v>
      </c>
      <c r="I4" s="18" t="s">
        <v>57</v>
      </c>
    </row>
    <row r="5" spans="1:21" x14ac:dyDescent="0.25">
      <c r="A5" s="19">
        <v>4</v>
      </c>
      <c r="B5" s="20" t="s">
        <v>62</v>
      </c>
      <c r="C5" s="21" t="s">
        <v>71</v>
      </c>
      <c r="D5" s="21" t="s">
        <v>7</v>
      </c>
      <c r="E5" s="21" t="s">
        <v>8</v>
      </c>
      <c r="F5" s="21" t="s">
        <v>35</v>
      </c>
      <c r="G5" s="21" t="s">
        <v>52</v>
      </c>
      <c r="H5" s="22">
        <f>SUM(20+10-10-3+6+18.5+7)</f>
        <v>48.5</v>
      </c>
      <c r="I5" s="23" t="s">
        <v>58</v>
      </c>
    </row>
    <row r="6" spans="1:21" x14ac:dyDescent="0.25">
      <c r="A6" s="19">
        <v>5</v>
      </c>
      <c r="B6" s="20" t="s">
        <v>63</v>
      </c>
      <c r="C6" s="21" t="s">
        <v>72</v>
      </c>
      <c r="D6" s="21" t="s">
        <v>7</v>
      </c>
      <c r="E6" s="21" t="s">
        <v>8</v>
      </c>
      <c r="F6" s="21" t="s">
        <v>10</v>
      </c>
      <c r="G6" s="21" t="s">
        <v>53</v>
      </c>
      <c r="H6" s="22" t="s">
        <v>33</v>
      </c>
      <c r="I6" s="23" t="s">
        <v>58</v>
      </c>
    </row>
    <row r="7" spans="1:21" x14ac:dyDescent="0.25">
      <c r="A7" s="19">
        <v>6</v>
      </c>
      <c r="B7" s="20" t="s">
        <v>64</v>
      </c>
      <c r="C7" s="21" t="s">
        <v>73</v>
      </c>
      <c r="D7" s="21" t="s">
        <v>7</v>
      </c>
      <c r="E7" s="21" t="s">
        <v>8</v>
      </c>
      <c r="F7" s="21" t="s">
        <v>34</v>
      </c>
      <c r="G7" s="21" t="s">
        <v>49</v>
      </c>
      <c r="H7" s="21">
        <f>SUM(20+10-3+6+10)</f>
        <v>43</v>
      </c>
      <c r="I7" s="23" t="s">
        <v>58</v>
      </c>
    </row>
    <row r="8" spans="1:21" x14ac:dyDescent="0.25">
      <c r="A8" s="19">
        <v>7</v>
      </c>
      <c r="B8" s="20" t="s">
        <v>65</v>
      </c>
      <c r="C8" s="21" t="s">
        <v>74</v>
      </c>
      <c r="D8" s="21" t="s">
        <v>7</v>
      </c>
      <c r="E8" s="21" t="s">
        <v>9</v>
      </c>
      <c r="F8" s="21" t="s">
        <v>34</v>
      </c>
      <c r="G8" s="21" t="s">
        <v>55</v>
      </c>
      <c r="H8" s="21">
        <f>SUM(20+10-10-3+10+10)</f>
        <v>37</v>
      </c>
      <c r="I8" s="23" t="s">
        <v>58</v>
      </c>
    </row>
    <row r="9" spans="1:21" x14ac:dyDescent="0.25">
      <c r="A9">
        <v>8</v>
      </c>
      <c r="B9" s="3" t="s">
        <v>66</v>
      </c>
      <c r="C9" s="4" t="s">
        <v>75</v>
      </c>
      <c r="D9" s="4" t="s">
        <v>7</v>
      </c>
      <c r="E9" s="4" t="s">
        <v>8</v>
      </c>
      <c r="F9" s="4" t="s">
        <v>36</v>
      </c>
      <c r="G9" s="4" t="s">
        <v>48</v>
      </c>
      <c r="H9" s="4">
        <f>SUM(20+10+6)</f>
        <v>36</v>
      </c>
      <c r="I9" s="6"/>
    </row>
    <row r="10" spans="1:21" x14ac:dyDescent="0.25">
      <c r="A10">
        <v>9</v>
      </c>
      <c r="B10" s="3" t="s">
        <v>67</v>
      </c>
      <c r="C10" s="4" t="s">
        <v>76</v>
      </c>
      <c r="D10" s="4" t="s">
        <v>7</v>
      </c>
      <c r="E10" s="4" t="s">
        <v>9</v>
      </c>
      <c r="F10" s="4" t="s">
        <v>35</v>
      </c>
      <c r="G10" s="4" t="s">
        <v>54</v>
      </c>
      <c r="H10" s="4">
        <f>SUM(20-10-3+10+5)</f>
        <v>22</v>
      </c>
      <c r="I10" s="6"/>
    </row>
    <row r="13" spans="1:21" x14ac:dyDescent="0.25">
      <c r="A13" s="7"/>
      <c r="B13" s="7" t="s">
        <v>13</v>
      </c>
      <c r="C13" s="7"/>
      <c r="D13" s="4"/>
      <c r="E13" s="4"/>
      <c r="F13" s="4"/>
      <c r="G13" s="4"/>
      <c r="H13" s="4"/>
      <c r="I13" s="6"/>
    </row>
    <row r="14" spans="1:21" x14ac:dyDescent="0.25">
      <c r="A14" s="3"/>
      <c r="B14" s="4"/>
      <c r="C14" s="5"/>
      <c r="D14" s="4"/>
      <c r="E14" s="4"/>
      <c r="F14" s="4"/>
      <c r="G14" s="4"/>
      <c r="H14" s="4"/>
      <c r="I14" s="6"/>
    </row>
    <row r="15" spans="1:21" ht="293.25" x14ac:dyDescent="0.25">
      <c r="A15" s="8" t="s">
        <v>1</v>
      </c>
      <c r="B15" s="8" t="s">
        <v>14</v>
      </c>
      <c r="C15" s="9" t="s">
        <v>15</v>
      </c>
      <c r="D15" s="9" t="s">
        <v>16</v>
      </c>
      <c r="E15" s="10" t="s">
        <v>17</v>
      </c>
      <c r="F15" s="10" t="s">
        <v>18</v>
      </c>
      <c r="G15" s="10" t="s">
        <v>19</v>
      </c>
      <c r="H15" s="9" t="s">
        <v>20</v>
      </c>
      <c r="I15" s="10" t="s">
        <v>21</v>
      </c>
      <c r="J15" s="10" t="s">
        <v>22</v>
      </c>
      <c r="K15" s="10" t="s">
        <v>23</v>
      </c>
      <c r="L15" s="10" t="s">
        <v>24</v>
      </c>
      <c r="M15" s="10" t="s">
        <v>25</v>
      </c>
      <c r="N15" s="10" t="s">
        <v>26</v>
      </c>
      <c r="O15" s="10" t="s">
        <v>27</v>
      </c>
      <c r="P15" s="10" t="s">
        <v>28</v>
      </c>
      <c r="Q15" s="10" t="s">
        <v>32</v>
      </c>
      <c r="R15" s="10" t="s">
        <v>29</v>
      </c>
      <c r="S15" s="10" t="s">
        <v>30</v>
      </c>
      <c r="T15" s="10" t="s">
        <v>31</v>
      </c>
      <c r="U15" s="11" t="s">
        <v>6</v>
      </c>
    </row>
    <row r="16" spans="1:21" x14ac:dyDescent="0.25">
      <c r="A16" s="12" t="s">
        <v>68</v>
      </c>
      <c r="B16" s="13" t="s">
        <v>37</v>
      </c>
      <c r="C16" s="13" t="s">
        <v>38</v>
      </c>
      <c r="J16" s="13" t="s">
        <v>39</v>
      </c>
      <c r="K16" s="13" t="s">
        <v>40</v>
      </c>
      <c r="O16" s="13" t="s">
        <v>41</v>
      </c>
      <c r="P16" s="13" t="s">
        <v>43</v>
      </c>
      <c r="Q16" s="13" t="s">
        <v>38</v>
      </c>
      <c r="U16" s="24">
        <f>SUM(20+10-3+6+18.5+5+10)</f>
        <v>66.5</v>
      </c>
    </row>
    <row r="17" spans="1:21" x14ac:dyDescent="0.25">
      <c r="A17" s="12" t="s">
        <v>69</v>
      </c>
      <c r="B17" s="13" t="s">
        <v>37</v>
      </c>
      <c r="C17" s="13" t="s">
        <v>38</v>
      </c>
      <c r="J17" s="13" t="s">
        <v>39</v>
      </c>
      <c r="K17" s="13" t="s">
        <v>40</v>
      </c>
      <c r="O17" s="13" t="s">
        <v>44</v>
      </c>
      <c r="P17" s="13" t="s">
        <v>42</v>
      </c>
      <c r="U17" s="24">
        <f>SUM(20+10-3+6+15.5+7)</f>
        <v>55.5</v>
      </c>
    </row>
    <row r="18" spans="1:21" x14ac:dyDescent="0.25">
      <c r="A18" s="12" t="s">
        <v>70</v>
      </c>
      <c r="B18" s="13" t="s">
        <v>37</v>
      </c>
      <c r="C18" s="13" t="s">
        <v>38</v>
      </c>
      <c r="J18" s="13" t="s">
        <v>39</v>
      </c>
      <c r="K18" s="13" t="s">
        <v>40</v>
      </c>
      <c r="O18" s="13" t="s">
        <v>45</v>
      </c>
      <c r="U18" s="24">
        <f>SUM(20+10-3+6+17.25+5)</f>
        <v>55.25</v>
      </c>
    </row>
    <row r="19" spans="1:21" x14ac:dyDescent="0.25">
      <c r="A19" s="12" t="s">
        <v>71</v>
      </c>
      <c r="B19" s="13" t="s">
        <v>37</v>
      </c>
      <c r="C19" s="13" t="s">
        <v>38</v>
      </c>
      <c r="J19" s="13" t="s">
        <v>39</v>
      </c>
      <c r="K19" s="13" t="s">
        <v>40</v>
      </c>
      <c r="O19" s="13" t="s">
        <v>46</v>
      </c>
      <c r="P19" s="13" t="s">
        <v>43</v>
      </c>
      <c r="U19" s="24">
        <f>SUM(20+10-10-3+6+18.5+7)</f>
        <v>48.5</v>
      </c>
    </row>
    <row r="20" spans="1:21" x14ac:dyDescent="0.25">
      <c r="A20" s="12" t="s">
        <v>72</v>
      </c>
      <c r="B20" s="13" t="s">
        <v>37</v>
      </c>
      <c r="E20" s="13" t="s">
        <v>38</v>
      </c>
      <c r="I20" s="13" t="s">
        <v>47</v>
      </c>
      <c r="J20" s="13" t="s">
        <v>39</v>
      </c>
      <c r="K20" s="13" t="s">
        <v>40</v>
      </c>
      <c r="O20" s="13" t="s">
        <v>41</v>
      </c>
      <c r="P20" s="13" t="s">
        <v>42</v>
      </c>
      <c r="U20" s="24" t="s">
        <v>33</v>
      </c>
    </row>
    <row r="21" spans="1:21" x14ac:dyDescent="0.25">
      <c r="A21" s="12" t="s">
        <v>73</v>
      </c>
      <c r="B21" s="13" t="s">
        <v>37</v>
      </c>
      <c r="C21" s="13" t="s">
        <v>38</v>
      </c>
      <c r="H21" s="13" t="s">
        <v>38</v>
      </c>
      <c r="J21" s="13" t="s">
        <v>39</v>
      </c>
      <c r="K21" s="13" t="s">
        <v>40</v>
      </c>
      <c r="U21" s="25">
        <f>SUM(20+10-3+6+10)</f>
        <v>43</v>
      </c>
    </row>
    <row r="22" spans="1:21" x14ac:dyDescent="0.25">
      <c r="A22" s="12" t="s">
        <v>74</v>
      </c>
      <c r="B22" s="13" t="s">
        <v>37</v>
      </c>
      <c r="E22" s="13" t="s">
        <v>38</v>
      </c>
      <c r="G22" s="13"/>
      <c r="I22" s="13" t="s">
        <v>47</v>
      </c>
      <c r="J22" s="13" t="s">
        <v>39</v>
      </c>
      <c r="K22" s="13" t="s">
        <v>38</v>
      </c>
      <c r="P22" s="13" t="s">
        <v>38</v>
      </c>
      <c r="U22" s="25">
        <f>SUM(20+10-10-3+10+10)</f>
        <v>37</v>
      </c>
    </row>
    <row r="23" spans="1:21" x14ac:dyDescent="0.25">
      <c r="A23" s="12" t="s">
        <v>75</v>
      </c>
      <c r="B23" s="13" t="s">
        <v>37</v>
      </c>
      <c r="C23" s="13" t="s">
        <v>38</v>
      </c>
      <c r="K23" s="13" t="s">
        <v>40</v>
      </c>
      <c r="U23" s="25">
        <f>SUM(20+10+6)</f>
        <v>36</v>
      </c>
    </row>
    <row r="24" spans="1:21" x14ac:dyDescent="0.25">
      <c r="A24" s="12" t="s">
        <v>76</v>
      </c>
      <c r="B24" s="13" t="s">
        <v>37</v>
      </c>
      <c r="I24" s="13" t="s">
        <v>47</v>
      </c>
      <c r="J24" s="13" t="s">
        <v>39</v>
      </c>
      <c r="K24" s="13" t="s">
        <v>38</v>
      </c>
      <c r="P24" s="13" t="s">
        <v>43</v>
      </c>
      <c r="U24" s="25">
        <f>SUM(20-10-3+10+5)</f>
        <v>22</v>
      </c>
    </row>
  </sheetData>
  <sortState ref="A2:A10">
    <sortCondition ref="A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Sezen Merve Erdağı</dc:creator>
  <cp:lastModifiedBy>Sezen Merve Erdağı</cp:lastModifiedBy>
  <dcterms:created xsi:type="dcterms:W3CDTF">2025-12-12T10:38:41Z</dcterms:created>
  <dcterms:modified xsi:type="dcterms:W3CDTF">2025-12-26T10:32:37Z</dcterms:modified>
</cp:coreProperties>
</file>